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kk\sipsas\burnout\"/>
    </mc:Choice>
  </mc:AlternateContent>
  <xr:revisionPtr revIDLastSave="0" documentId="13_ncr:1_{61F418E4-C680-4286-A34B-EA5DD481C96E}" xr6:coauthVersionLast="36" xr6:coauthVersionMax="36" xr10:uidLastSave="{00000000-0000-0000-0000-000000000000}"/>
  <bookViews>
    <workbookView xWindow="0" yWindow="0" windowWidth="21624" windowHeight="7692" xr2:uid="{E4A370CB-0508-483D-A2C7-E12BF830ABCF}"/>
  </bookViews>
  <sheets>
    <sheet name="CBB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2" l="1"/>
  <c r="D14" i="2"/>
  <c r="D13" i="2"/>
  <c r="D9" i="2"/>
  <c r="D7" i="2"/>
  <c r="D8" i="2"/>
  <c r="D26" i="2"/>
  <c r="D25" i="2"/>
  <c r="D24" i="2"/>
  <c r="D23" i="2"/>
  <c r="D22" i="2"/>
  <c r="D20" i="2"/>
  <c r="D19" i="2"/>
  <c r="D18" i="2"/>
  <c r="D17" i="2"/>
  <c r="D16" i="2"/>
  <c r="D15" i="2"/>
  <c r="D12" i="2"/>
  <c r="D6" i="2"/>
  <c r="D11" i="2"/>
  <c r="D10" i="2"/>
  <c r="C30" i="2" l="1"/>
  <c r="D30" i="2" s="1"/>
  <c r="C32" i="2"/>
  <c r="D32" i="2" s="1"/>
  <c r="C31" i="2"/>
  <c r="D31" i="2" s="1"/>
</calcChain>
</file>

<file path=xl/sharedStrings.xml><?xml version="1.0" encoding="utf-8"?>
<sst xmlns="http://schemas.openxmlformats.org/spreadsheetml/2006/main" count="44" uniqueCount="34">
  <si>
    <t>Nº</t>
  </si>
  <si>
    <t>PREGUNTA</t>
  </si>
  <si>
    <t>En ninguna ocasion</t>
  </si>
  <si>
    <t>Raramente</t>
  </si>
  <si>
    <t>Algunas veces</t>
  </si>
  <si>
    <t>Frecuentemente</t>
  </si>
  <si>
    <t>En la mayoría de las ocasiones</t>
  </si>
  <si>
    <t>En general estoy más harto de mi trabajo</t>
  </si>
  <si>
    <t>Me siento identificado con mi trabajo</t>
  </si>
  <si>
    <t>Los usuarios de mi trabajo tienen frecuentemente exigencias excesivas y comportamientos irritantes</t>
  </si>
  <si>
    <t>Mi supervisor me apoya en las decisiones que tomo</t>
  </si>
  <si>
    <t>Mi trabajo profesional me ofrece actualmente escasos retos personales</t>
  </si>
  <si>
    <t>Mi trabajo actual carece de interés</t>
  </si>
  <si>
    <t>Cuando estoy en mi trabajo, me siento de malhumor</t>
  </si>
  <si>
    <t>Los compañeros nos apoyamos en el trabajo</t>
  </si>
  <si>
    <t>Las relaciones personales que establezco en el trabajo son gratificantes para mí</t>
  </si>
  <si>
    <t>Dada la responsabilidad que tengo en mi trabajo, no conozco bien sus resultados y su alcance</t>
  </si>
  <si>
    <t>Las personas a las que tengo que atender reconocen muy poco los esfuerzos que se hacen por ellos</t>
  </si>
  <si>
    <t>Mi interés por el desarrollo profesional es actualmente muy escaso</t>
  </si>
  <si>
    <t>Considero que el trabajo que realizo repercute en mi salud personal (dolor de cabeza, insomnio, etc.)</t>
  </si>
  <si>
    <t>Mi trabajo es repetitivo</t>
  </si>
  <si>
    <t>Estoy quemado en mi trabajo</t>
  </si>
  <si>
    <t>Me gusta el ambiente y el clima de mi trabajo</t>
  </si>
  <si>
    <t>El trabajo está afectando a mis relaciones familiares y personales</t>
  </si>
  <si>
    <t>Procuro despersonalizar las relaciones con los usuarios de mi trabajo</t>
  </si>
  <si>
    <t>El trabajo que hago dista de ser el que yo habría querido</t>
  </si>
  <si>
    <t>Mi trabajo me resulta muy aburrido</t>
  </si>
  <si>
    <t>Los problemas de mi trabajo hacen que mi rendimiento sea menor</t>
  </si>
  <si>
    <t>Escoja una sola respuesta y conteste todas las preguntas formuladas</t>
  </si>
  <si>
    <t>Elija su respuesta del desplegable:</t>
  </si>
  <si>
    <t>Puntuación factor 1: Antecedentes de Burnout</t>
  </si>
  <si>
    <t>HERRAMIENTA PARA CALCULAR RIESGO DE BURNOUT</t>
  </si>
  <si>
    <t>Puntuación factor 2: Síndrome Burnout</t>
  </si>
  <si>
    <t>Puntuación factor 3: Consecuencias del Burnout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</si>
</sst>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8"/>
      <color theme="9" tint="-0.249977111117893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0"/>
      <name val="Calibri"/>
      <family val="2"/>
      <scheme val="minor"/>
    </font>
    <font>
      <b/>
      <sz val="13"/>
      <color theme="9" tint="-0.499984740745262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 applyProtection="1"/>
    <xf numFmtId="0" fontId="2" fillId="2" borderId="0" xfId="0" applyFont="1" applyFill="1" applyAlignment="1" applyProtection="1">
      <alignment vertical="center"/>
    </xf>
    <xf numFmtId="0" fontId="4" fillId="2" borderId="0" xfId="0" applyFont="1" applyFill="1" applyAlignment="1" applyProtection="1">
      <alignment horizontal="center"/>
    </xf>
    <xf numFmtId="0" fontId="4" fillId="2" borderId="0" xfId="0" applyFont="1" applyFill="1" applyProtection="1"/>
    <xf numFmtId="0" fontId="7" fillId="2" borderId="0" xfId="0" applyFont="1" applyFill="1" applyProtection="1"/>
    <xf numFmtId="0" fontId="5" fillId="2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vertical="center"/>
    </xf>
    <xf numFmtId="0" fontId="5" fillId="2" borderId="4" xfId="0" applyFont="1" applyFill="1" applyBorder="1" applyAlignment="1" applyProtection="1">
      <alignment vertical="center"/>
    </xf>
    <xf numFmtId="0" fontId="5" fillId="2" borderId="3" xfId="0" applyFont="1" applyFill="1" applyBorder="1" applyAlignment="1" applyProtection="1">
      <alignment vertical="center"/>
    </xf>
    <xf numFmtId="0" fontId="5" fillId="2" borderId="2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horizontal="right" vertical="center" wrapText="1"/>
    </xf>
    <xf numFmtId="0" fontId="3" fillId="2" borderId="0" xfId="0" applyFont="1" applyFill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center" vertical="center" wrapText="1"/>
    </xf>
    <xf numFmtId="0" fontId="9" fillId="2" borderId="0" xfId="0" applyFont="1" applyFill="1" applyAlignment="1" applyProtection="1">
      <alignment horizontal="center" vertical="center" wrapText="1"/>
    </xf>
  </cellXfs>
  <cellStyles count="1">
    <cellStyle name="Normal" xfId="0" builtinId="0"/>
  </cellStyles>
  <dxfs count="12">
    <dxf>
      <font>
        <b/>
        <i val="0"/>
        <color theme="9" tint="-0.499984740745262"/>
      </font>
    </dxf>
    <dxf>
      <font>
        <b/>
        <i val="0"/>
        <color rgb="FFCC3300"/>
      </font>
    </dxf>
    <dxf>
      <font>
        <b/>
        <i val="0"/>
        <color theme="9" tint="-0.499984740745262"/>
      </font>
    </dxf>
    <dxf>
      <font>
        <b/>
        <i val="0"/>
        <color rgb="FFCC3300"/>
      </font>
    </dxf>
    <dxf>
      <font>
        <b/>
        <i val="0"/>
        <color theme="9" tint="-0.499984740745262"/>
      </font>
    </dxf>
    <dxf>
      <font>
        <b/>
        <i val="0"/>
        <color rgb="FFCC3300"/>
      </font>
    </dxf>
    <dxf>
      <font>
        <b/>
        <i val="0"/>
        <color theme="9" tint="-0.499984740745262"/>
      </font>
    </dxf>
    <dxf>
      <font>
        <b/>
        <i val="0"/>
        <color rgb="FFCC3300"/>
      </font>
    </dxf>
    <dxf>
      <font>
        <b/>
        <i val="0"/>
        <color theme="9" tint="-0.49998474074526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  <color rgb="FFCC3300"/>
      </font>
    </dxf>
    <dxf>
      <font>
        <b/>
        <i val="0"/>
        <color theme="9" tint="-0.499984740745262"/>
      </font>
      <fill>
        <patternFill patternType="none">
          <bgColor auto="1"/>
        </patternFill>
      </fill>
    </dxf>
    <dxf>
      <font>
        <b/>
        <i val="0"/>
        <color rgb="FFCC33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CC3300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E1466-E58B-4247-BAFE-2D8B8D00A5CE}">
  <dimension ref="A1:P58"/>
  <sheetViews>
    <sheetView tabSelected="1" topLeftCell="A4" workbookViewId="0">
      <selection activeCell="C6" sqref="C6"/>
    </sheetView>
  </sheetViews>
  <sheetFormatPr baseColWidth="10" defaultColWidth="11.44140625" defaultRowHeight="15.6" x14ac:dyDescent="0.3"/>
  <cols>
    <col min="1" max="1" width="11.109375" style="3"/>
    <col min="2" max="2" width="64.6640625" style="4" customWidth="1"/>
    <col min="3" max="3" width="26.44140625" style="4" customWidth="1"/>
    <col min="4" max="4" width="68.109375" style="4" customWidth="1"/>
    <col min="5" max="15" width="11.44140625" style="1"/>
    <col min="16" max="16" width="0" style="1" hidden="1" customWidth="1"/>
    <col min="17" max="16384" width="11.44140625" style="1"/>
  </cols>
  <sheetData>
    <row r="1" spans="1:16" ht="24" x14ac:dyDescent="0.3">
      <c r="A1" s="2" t="s">
        <v>31</v>
      </c>
      <c r="P1" s="8" t="s">
        <v>2</v>
      </c>
    </row>
    <row r="2" spans="1:16" x14ac:dyDescent="0.3">
      <c r="P2" s="8" t="s">
        <v>3</v>
      </c>
    </row>
    <row r="3" spans="1:16" ht="19.5" customHeight="1" x14ac:dyDescent="0.3">
      <c r="A3" s="9"/>
      <c r="B3" s="9"/>
      <c r="C3" s="9"/>
      <c r="P3" s="8" t="s">
        <v>4</v>
      </c>
    </row>
    <row r="4" spans="1:16" ht="38.700000000000003" customHeight="1" x14ac:dyDescent="0.3">
      <c r="A4" s="10" t="s">
        <v>28</v>
      </c>
      <c r="B4" s="11"/>
      <c r="C4" s="11"/>
      <c r="P4" s="8" t="s">
        <v>5</v>
      </c>
    </row>
    <row r="5" spans="1:16" ht="36" x14ac:dyDescent="0.3">
      <c r="A5" s="6" t="s">
        <v>0</v>
      </c>
      <c r="B5" s="12" t="s">
        <v>1</v>
      </c>
      <c r="C5" s="12" t="s">
        <v>29</v>
      </c>
      <c r="P5" s="8" t="s">
        <v>6</v>
      </c>
    </row>
    <row r="6" spans="1:16" x14ac:dyDescent="0.3">
      <c r="A6" s="6">
        <v>1</v>
      </c>
      <c r="B6" s="7" t="s">
        <v>7</v>
      </c>
      <c r="C6" s="13"/>
      <c r="D6" s="5" t="e">
        <f>LOOKUP(C6,C54:C58,D54:D58)</f>
        <v>#N/A</v>
      </c>
    </row>
    <row r="7" spans="1:16" x14ac:dyDescent="0.3">
      <c r="A7" s="6">
        <v>2</v>
      </c>
      <c r="B7" s="7" t="s">
        <v>8</v>
      </c>
      <c r="C7" s="13"/>
      <c r="D7" s="5" t="e">
        <f>LOOKUP(C7,E54:E58,F54:F58)</f>
        <v>#N/A</v>
      </c>
    </row>
    <row r="8" spans="1:16" ht="56.1" customHeight="1" x14ac:dyDescent="0.3">
      <c r="A8" s="6">
        <v>3</v>
      </c>
      <c r="B8" s="7" t="s">
        <v>9</v>
      </c>
      <c r="C8" s="13"/>
      <c r="D8" s="5" t="e">
        <f>LOOKUP(C8,C54:C58,D54:D58)</f>
        <v>#N/A</v>
      </c>
    </row>
    <row r="9" spans="1:16" x14ac:dyDescent="0.3">
      <c r="A9" s="6">
        <v>4</v>
      </c>
      <c r="B9" s="7" t="s">
        <v>10</v>
      </c>
      <c r="C9" s="13"/>
      <c r="D9" s="5" t="e">
        <f>LOOKUP(C9,E54:E58,F54:F58)</f>
        <v>#N/A</v>
      </c>
    </row>
    <row r="10" spans="1:16" ht="30" x14ac:dyDescent="0.3">
      <c r="A10" s="6">
        <v>5</v>
      </c>
      <c r="B10" s="7" t="s">
        <v>11</v>
      </c>
      <c r="C10" s="13"/>
      <c r="D10" s="5" t="e">
        <f>LOOKUP(C10,C54:C58,D54:D58)</f>
        <v>#N/A</v>
      </c>
    </row>
    <row r="11" spans="1:16" x14ac:dyDescent="0.3">
      <c r="A11" s="6">
        <v>6</v>
      </c>
      <c r="B11" s="7" t="s">
        <v>12</v>
      </c>
      <c r="C11" s="13"/>
      <c r="D11" s="5" t="e">
        <f>LOOKUP(C11,C54:C58,D54:D58)</f>
        <v>#N/A</v>
      </c>
    </row>
    <row r="12" spans="1:16" x14ac:dyDescent="0.3">
      <c r="A12" s="6">
        <v>7</v>
      </c>
      <c r="B12" s="7" t="s">
        <v>13</v>
      </c>
      <c r="C12" s="13"/>
      <c r="D12" s="5" t="e">
        <f>LOOKUP(C12,C54:C58,D54:D58)</f>
        <v>#N/A</v>
      </c>
    </row>
    <row r="13" spans="1:16" x14ac:dyDescent="0.3">
      <c r="A13" s="6">
        <v>8</v>
      </c>
      <c r="B13" s="7" t="s">
        <v>14</v>
      </c>
      <c r="C13" s="13"/>
      <c r="D13" s="5" t="e">
        <f>LOOKUP(C13,E54:E58,F54:F58)</f>
        <v>#N/A</v>
      </c>
    </row>
    <row r="14" spans="1:16" ht="30" x14ac:dyDescent="0.3">
      <c r="A14" s="6">
        <v>9</v>
      </c>
      <c r="B14" s="7" t="s">
        <v>15</v>
      </c>
      <c r="C14" s="13"/>
      <c r="D14" s="5" t="e">
        <f>LOOKUP(C14,E54:E58,F54:F58)</f>
        <v>#N/A</v>
      </c>
    </row>
    <row r="15" spans="1:16" ht="30" x14ac:dyDescent="0.3">
      <c r="A15" s="6">
        <v>10</v>
      </c>
      <c r="B15" s="7" t="s">
        <v>16</v>
      </c>
      <c r="C15" s="13"/>
      <c r="D15" s="5" t="e">
        <f>LOOKUP(C15,C54:C58,D54:D58)</f>
        <v>#N/A</v>
      </c>
    </row>
    <row r="16" spans="1:16" ht="30" x14ac:dyDescent="0.3">
      <c r="A16" s="6">
        <v>11</v>
      </c>
      <c r="B16" s="7" t="s">
        <v>17</v>
      </c>
      <c r="C16" s="13"/>
      <c r="D16" s="5" t="e">
        <f>LOOKUP(C16,C54:C58,D54:D58)</f>
        <v>#N/A</v>
      </c>
    </row>
    <row r="17" spans="1:4" ht="30" x14ac:dyDescent="0.3">
      <c r="A17" s="6">
        <v>12</v>
      </c>
      <c r="B17" s="7" t="s">
        <v>18</v>
      </c>
      <c r="C17" s="13"/>
      <c r="D17" s="5" t="e">
        <f>LOOKUP(C17,C54:C58,D54:D58)</f>
        <v>#N/A</v>
      </c>
    </row>
    <row r="18" spans="1:4" ht="30" x14ac:dyDescent="0.3">
      <c r="A18" s="6">
        <v>13</v>
      </c>
      <c r="B18" s="7" t="s">
        <v>19</v>
      </c>
      <c r="C18" s="13"/>
      <c r="D18" s="5" t="e">
        <f>LOOKUP(C18,C54:C58,D54:D58)</f>
        <v>#N/A</v>
      </c>
    </row>
    <row r="19" spans="1:4" x14ac:dyDescent="0.3">
      <c r="A19" s="6">
        <v>14</v>
      </c>
      <c r="B19" s="7" t="s">
        <v>20</v>
      </c>
      <c r="C19" s="13"/>
      <c r="D19" s="5" t="e">
        <f>LOOKUP(C19,C54:C58,D54:D58)</f>
        <v>#N/A</v>
      </c>
    </row>
    <row r="20" spans="1:4" x14ac:dyDescent="0.3">
      <c r="A20" s="6">
        <v>15</v>
      </c>
      <c r="B20" s="7" t="s">
        <v>21</v>
      </c>
      <c r="C20" s="13"/>
      <c r="D20" s="5" t="e">
        <f>LOOKUP(C20,C54:C58,D54:D58)</f>
        <v>#N/A</v>
      </c>
    </row>
    <row r="21" spans="1:4" x14ac:dyDescent="0.3">
      <c r="A21" s="6">
        <v>16</v>
      </c>
      <c r="B21" s="7" t="s">
        <v>22</v>
      </c>
      <c r="C21" s="13"/>
      <c r="D21" s="5" t="e">
        <f>LOOKUP(C21,E54:E58,F54:F58)</f>
        <v>#N/A</v>
      </c>
    </row>
    <row r="22" spans="1:4" ht="30" x14ac:dyDescent="0.3">
      <c r="A22" s="6">
        <v>17</v>
      </c>
      <c r="B22" s="7" t="s">
        <v>23</v>
      </c>
      <c r="C22" s="13"/>
      <c r="D22" s="5" t="e">
        <f>LOOKUP(C22,C54:C58,D54:D58)</f>
        <v>#N/A</v>
      </c>
    </row>
    <row r="23" spans="1:4" ht="30" x14ac:dyDescent="0.3">
      <c r="A23" s="6">
        <v>18</v>
      </c>
      <c r="B23" s="7" t="s">
        <v>24</v>
      </c>
      <c r="C23" s="13"/>
      <c r="D23" s="5" t="e">
        <f>LOOKUP(C23,C54:C58,D54:D58)</f>
        <v>#N/A</v>
      </c>
    </row>
    <row r="24" spans="1:4" x14ac:dyDescent="0.3">
      <c r="A24" s="6">
        <v>19</v>
      </c>
      <c r="B24" s="7" t="s">
        <v>25</v>
      </c>
      <c r="C24" s="13"/>
      <c r="D24" s="5" t="e">
        <f>LOOKUP(C24,C54:C58,D54:D58)</f>
        <v>#N/A</v>
      </c>
    </row>
    <row r="25" spans="1:4" x14ac:dyDescent="0.3">
      <c r="A25" s="6">
        <v>20</v>
      </c>
      <c r="B25" s="7" t="s">
        <v>26</v>
      </c>
      <c r="C25" s="13"/>
      <c r="D25" s="5" t="e">
        <f>LOOKUP(C25,C54:C58,D54:D58)</f>
        <v>#N/A</v>
      </c>
    </row>
    <row r="26" spans="1:4" ht="30" x14ac:dyDescent="0.3">
      <c r="A26" s="6">
        <v>21</v>
      </c>
      <c r="B26" s="7" t="s">
        <v>27</v>
      </c>
      <c r="C26" s="13"/>
      <c r="D26" s="5" t="e">
        <f>LOOKUP(C26,C54:C58,D54:D58)</f>
        <v>#N/A</v>
      </c>
    </row>
    <row r="30" spans="1:4" ht="43.5" customHeight="1" x14ac:dyDescent="0.3">
      <c r="B30" s="14" t="s">
        <v>30</v>
      </c>
      <c r="C30" s="15" t="e">
        <f>D7+D9+D11+D13+D14+D15+D19+D21+D25</f>
        <v>#N/A</v>
      </c>
      <c r="D30" s="16" t="e">
        <f>IF(C30&lt;29,"No hay factores antecedentes de burnout","ATENCIÓN, la puntuación en este factor indica que hay factores laborales generadores de burnout")</f>
        <v>#N/A</v>
      </c>
    </row>
    <row r="31" spans="1:4" ht="43.5" customHeight="1" x14ac:dyDescent="0.3">
      <c r="B31" s="14" t="s">
        <v>32</v>
      </c>
      <c r="C31" s="15" t="e">
        <f>D6+D8+D10+D12+D16+D17+D20+D23+D24</f>
        <v>#N/A</v>
      </c>
      <c r="D31" s="17" t="e">
        <f>IF(C31&lt;27,"Bajo riesgo de burnout","POSIBLE BURNOUT")</f>
        <v>#N/A</v>
      </c>
    </row>
    <row r="32" spans="1:4" ht="43.5" customHeight="1" x14ac:dyDescent="0.3">
      <c r="B32" s="14" t="s">
        <v>33</v>
      </c>
      <c r="C32" s="15" t="e">
        <f>D18+D22+D26</f>
        <v>#N/A</v>
      </c>
      <c r="D32" s="17" t="e">
        <f>IF(C32&lt;10,"Bajo riesgo de problemas de salud relacionados con burnout","Posibles problemas de salud")</f>
        <v>#N/A</v>
      </c>
    </row>
    <row r="54" spans="3:6" hidden="1" x14ac:dyDescent="0.3">
      <c r="C54" s="4" t="s">
        <v>4</v>
      </c>
      <c r="D54" s="4">
        <v>3</v>
      </c>
      <c r="E54" s="1" t="s">
        <v>4</v>
      </c>
      <c r="F54" s="1">
        <v>3</v>
      </c>
    </row>
    <row r="55" spans="3:6" hidden="1" x14ac:dyDescent="0.3">
      <c r="C55" s="4" t="s">
        <v>6</v>
      </c>
      <c r="D55" s="4">
        <v>5</v>
      </c>
      <c r="E55" s="1" t="s">
        <v>6</v>
      </c>
      <c r="F55" s="1">
        <v>1</v>
      </c>
    </row>
    <row r="56" spans="3:6" hidden="1" x14ac:dyDescent="0.3">
      <c r="C56" s="4" t="s">
        <v>2</v>
      </c>
      <c r="D56" s="4">
        <v>1</v>
      </c>
      <c r="E56" s="1" t="s">
        <v>2</v>
      </c>
      <c r="F56" s="1">
        <v>5</v>
      </c>
    </row>
    <row r="57" spans="3:6" hidden="1" x14ac:dyDescent="0.3">
      <c r="C57" s="4" t="s">
        <v>5</v>
      </c>
      <c r="D57" s="4">
        <v>4</v>
      </c>
      <c r="E57" s="1" t="s">
        <v>5</v>
      </c>
      <c r="F57" s="1">
        <v>2</v>
      </c>
    </row>
    <row r="58" spans="3:6" hidden="1" x14ac:dyDescent="0.3">
      <c r="C58" s="4" t="s">
        <v>3</v>
      </c>
      <c r="D58" s="4">
        <v>2</v>
      </c>
      <c r="E58" s="1" t="s">
        <v>3</v>
      </c>
      <c r="F58" s="1">
        <v>4</v>
      </c>
    </row>
  </sheetData>
  <sheetProtection algorithmName="SHA-512" hashValue="cZ0pe4rDLb/rEFdDWVAtyAVgUeFCpeiBKhGDRiNztXNd4Bqmf5YXimkk0Dq3DGFCzWrUWwsSU033urzvK14UTw==" saltValue="pajURxHHQtT6Kbw8oBeeBw==" spinCount="100000" sheet="1" objects="1" scenarios="1"/>
  <sortState ref="E49:F53">
    <sortCondition ref="E49:E53"/>
  </sortState>
  <conditionalFormatting sqref="C30">
    <cfRule type="expression" dxfId="11" priority="13">
      <formula>$C$30&gt;28</formula>
    </cfRule>
    <cfRule type="cellIs" dxfId="10" priority="15" operator="lessThan">
      <formula>29</formula>
    </cfRule>
  </conditionalFormatting>
  <conditionalFormatting sqref="D30">
    <cfRule type="expression" dxfId="9" priority="12">
      <formula>$C$30&gt;28</formula>
    </cfRule>
    <cfRule type="expression" dxfId="8" priority="14">
      <formula>$C$30&lt;29</formula>
    </cfRule>
  </conditionalFormatting>
  <conditionalFormatting sqref="D31">
    <cfRule type="expression" dxfId="7" priority="8">
      <formula>$C$31&gt;26</formula>
    </cfRule>
    <cfRule type="expression" dxfId="6" priority="9">
      <formula>$C$31&lt;27</formula>
    </cfRule>
  </conditionalFormatting>
  <conditionalFormatting sqref="C32">
    <cfRule type="expression" dxfId="5" priority="3">
      <formula>$C$32&gt;9</formula>
    </cfRule>
    <cfRule type="expression" dxfId="4" priority="6">
      <formula>$C$32&lt;10</formula>
    </cfRule>
  </conditionalFormatting>
  <conditionalFormatting sqref="D32">
    <cfRule type="expression" dxfId="3" priority="4">
      <formula>$C$32&gt;9</formula>
    </cfRule>
    <cfRule type="expression" dxfId="2" priority="5">
      <formula>$C$32&lt;10</formula>
    </cfRule>
  </conditionalFormatting>
  <conditionalFormatting sqref="C31">
    <cfRule type="expression" dxfId="1" priority="1">
      <formula>$C$31&gt;26</formula>
    </cfRule>
    <cfRule type="expression" dxfId="0" priority="2">
      <formula>$C$31&lt;27</formula>
    </cfRule>
  </conditionalFormatting>
  <dataValidations count="1">
    <dataValidation type="list" allowBlank="1" showInputMessage="1" showErrorMessage="1" sqref="C6:C26" xr:uid="{C05204F1-31CB-497F-89CD-A869D150F23B}">
      <formula1>$P$1:$P$5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CBB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invitado-easp</dc:creator>
  <cp:lastModifiedBy>Emilia Raquel Ramos Galera</cp:lastModifiedBy>
  <dcterms:created xsi:type="dcterms:W3CDTF">2022-02-25T07:24:47Z</dcterms:created>
  <dcterms:modified xsi:type="dcterms:W3CDTF">2024-01-24T08:36:32Z</dcterms:modified>
</cp:coreProperties>
</file>